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67302\AppData\Roaming\TRAE SOLO CN\ModularData\ai-agent\work-mode-projects\6ad42280907ed92d415a84ad\"/>
    </mc:Choice>
  </mc:AlternateContent>
  <bookViews>
    <workbookView windowWidth="13380" windowHeight="6840" tabRatio="500"/>
  </bookViews>
  <sheets>
    <sheet name="逐生对比" sheetId="1" r:id="rId1"/>
    <sheet name="转入转出" sheetId="2" r:id="rId2"/>
  </sheets>
  <definedNames>
    <definedName name="_xlnm.Print_Titles" localSheetId="0">逐生对比!$3:$4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<sst xmlns="http://schemas.openxmlformats.org/spreadsheetml/2006/main" count="91" uniqueCount="54">
  <si>
    <t>泸县一中·10班 成绩对比表（七年级 → 八年级）</t>
  </si>
  <si>
    <t>单位：泸县一中　|　班级：10班　|　制表日期：2026-10-18</t>
  </si>
  <si>
    <t>序号</t>
  </si>
  <si>
    <t>姓名</t>
  </si>
  <si>
    <t>语文</t>
  </si>
  <si>
    <t>数学</t>
  </si>
  <si>
    <t>英语</t>
  </si>
  <si>
    <t>总分</t>
  </si>
  <si>
    <t>校名次</t>
  </si>
  <si>
    <t>七年级</t>
  </si>
  <si>
    <t>八年级</t>
  </si>
  <si>
    <t>进退</t>
  </si>
  <si>
    <t>胡光灿</t>
  </si>
  <si>
    <t>张雨彤</t>
  </si>
  <si>
    <t>陈诗语</t>
  </si>
  <si>
    <t>朱正扬</t>
  </si>
  <si>
    <t>金东偌</t>
  </si>
  <si>
    <t>李海涛</t>
  </si>
  <si>
    <t>江琴</t>
  </si>
  <si>
    <t>毛心悦</t>
  </si>
  <si>
    <t>杨艺</t>
  </si>
  <si>
    <t>胥钰婷</t>
  </si>
  <si>
    <t>徐鑫</t>
  </si>
  <si>
    <t>刘雨恋泉</t>
  </si>
  <si>
    <t>薛弘武</t>
  </si>
  <si>
    <t>罗超穆</t>
  </si>
  <si>
    <t>胡子棋</t>
  </si>
  <si>
    <t>阳晨林</t>
  </si>
  <si>
    <t>张林轩</t>
  </si>
  <si>
    <t>徐君豪</t>
  </si>
  <si>
    <t>陈积宇</t>
  </si>
  <si>
    <t>张彧涵</t>
  </si>
  <si>
    <t>—</t>
  </si>
  <si>
    <t>杨健</t>
  </si>
  <si>
    <t>张杰</t>
  </si>
  <si>
    <t>张一乐</t>
  </si>
  <si>
    <t>李镇均</t>
  </si>
  <si>
    <t>陈昱权</t>
  </si>
  <si>
    <t>平均分</t>
  </si>
  <si>
    <t>注：1.“进退”=八年级−七年级（语文/数学/英语），正值=进步、负值=退步；2.校名次为年级排名（数字越小越靠前），名次进退=七年级名次−八年级名次，正值=名次上升；3.七年级总分含9科、八年级总分含4科，满分不同，故总分仅作参考、不计算进退；4.陈昱权、张彧涵、张一乐存在缺考，缺考科目进退以“—”表示；5.转入/转出学生见“转入转出”工作表。</t>
  </si>
  <si>
    <t>转入 / 转出学生名单</t>
  </si>
  <si>
    <t>情况</t>
  </si>
  <si>
    <t>七年级总分</t>
  </si>
  <si>
    <t>八年级总分</t>
  </si>
  <si>
    <t>朱庭材</t>
  </si>
  <si>
    <t>转出</t>
  </si>
  <si>
    <t>付城瑞</t>
  </si>
  <si>
    <t>李谢瑞珂</t>
  </si>
  <si>
    <t>马建平</t>
  </si>
  <si>
    <t>李玥霖</t>
  </si>
  <si>
    <t>转入</t>
  </si>
  <si>
    <t>游梦婷</t>
  </si>
  <si>
    <t>李君浩</t>
  </si>
  <si>
    <t>刘子豪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</si>
</sst>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#"/>
    <numFmt numFmtId="177" formatCode="\+0.##;\-0.##;0"/>
    <numFmt numFmtId="178" formatCode="0.0"/>
  </numFmts>
  <fonts count="27">
    <font>
      <sz val="11"/>
      <color theme="1"/>
      <name val="Noto Sans SC"/>
      <charset val="134"/>
    </font>
    <font>
      <b/>
      <sz val="15"/>
      <color rgb="FF1F2937"/>
      <name val="微软雅黑"/>
      <charset val="1"/>
    </font>
    <font>
      <b/>
      <sz val="10"/>
      <color rgb="FFFFFFFF"/>
      <name val="微软雅黑"/>
      <charset val="1"/>
    </font>
    <font>
      <sz val="10"/>
      <color rgb="FF1F2937"/>
      <name val="微软雅黑"/>
      <charset val="1"/>
    </font>
    <font>
      <sz val="9"/>
      <color rgb="FF6B7280"/>
      <name val="微软雅黑"/>
      <charset val="1"/>
    </font>
    <font>
      <b/>
      <sz val="10"/>
      <color rgb="FF1F2937"/>
      <name val="微软雅黑"/>
      <charset val="1"/>
    </font>
    <font>
      <sz val="1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2F5496"/>
        <bgColor rgb="FF0066CC"/>
      </patternFill>
    </fill>
    <fill>
      <patternFill patternType="solid">
        <fgColor rgb="FFFFFFFF"/>
        <bgColor rgb="FFF7F9FC"/>
      </patternFill>
    </fill>
    <fill>
      <patternFill patternType="solid">
        <fgColor rgb="FFF7F9FC"/>
        <bgColor rgb="FFFFFFFF"/>
      </patternFill>
    </fill>
    <fill>
      <patternFill patternType="solid">
        <fgColor rgb="FFEAF2FF"/>
        <bgColor rgb="FFF7F9F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D9DEE7"/>
      </left>
      <right style="thin">
        <color rgb="FFD9DEE7"/>
      </right>
      <top style="thin">
        <color rgb="FFD9DEE7"/>
      </top>
      <bottom style="thin">
        <color rgb="FFD9DEE7"/>
      </bottom>
      <diagonal/>
    </border>
    <border>
      <left style="thin">
        <color rgb="FFD9DEE7"/>
      </left>
      <right style="thin">
        <color rgb="FFD9DEE7"/>
      </right>
      <top style="medium">
        <color rgb="FFAAB4C5"/>
      </top>
      <bottom style="thin">
        <color rgb="FFD9DEE7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Border="0" applyAlignment="0" applyProtection="0"/>
    <xf numFmtId="44" fontId="6" fillId="0" borderId="0" applyBorder="0" applyAlignment="0" applyProtection="0"/>
    <xf numFmtId="9" fontId="6" fillId="0" borderId="0" applyBorder="0" applyAlignment="0" applyProtection="0"/>
    <xf numFmtId="41" fontId="6" fillId="0" borderId="0" applyBorder="0" applyAlignment="0" applyProtection="0"/>
    <xf numFmtId="42" fontId="6" fillId="0" borderId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8" borderId="6" applyNumberFormat="0" applyAlignment="0" applyProtection="0">
      <alignment vertical="center"/>
    </xf>
    <xf numFmtId="0" fontId="19" fillId="9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76" fontId="3" fillId="3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76" fontId="3" fillId="4" borderId="1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177" fontId="3" fillId="3" borderId="1" xfId="0" applyNumberFormat="1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177" fontId="3" fillId="4" borderId="1" xfId="0" applyNumberFormat="1" applyFont="1" applyFill="1" applyBorder="1" applyAlignment="1">
      <alignment horizontal="center" vertical="center" wrapText="1"/>
    </xf>
    <xf numFmtId="1" fontId="3" fillId="4" borderId="1" xfId="0" applyNumberFormat="1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/>
    <xf numFmtId="178" fontId="5" fillId="5" borderId="2" xfId="0" applyNumberFormat="1" applyFont="1" applyFill="1" applyBorder="1" applyAlignment="1">
      <alignment horizontal="center" vertical="center" wrapText="1"/>
    </xf>
    <xf numFmtId="177" fontId="5" fillId="5" borderId="2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0">
    <dxf>
      <font>
        <name val="微软雅黑"/>
        <scheme val="none"/>
        <charset val="1"/>
        <family val="0"/>
        <b val="1"/>
        <sz val="10"/>
        <color rgb="FF2E7D32"/>
      </font>
    </dxf>
    <dxf>
      <font>
        <name val="微软雅黑"/>
        <scheme val="none"/>
        <charset val="1"/>
        <family val="0"/>
        <b val="1"/>
        <sz val="10"/>
        <color rgb="FFC62828"/>
      </font>
    </dxf>
    <dxf>
      <font>
        <name val="微软雅黑"/>
        <scheme val="none"/>
        <charset val="1"/>
        <family val="0"/>
        <sz val="10"/>
        <color rgb="FF9AA0A6"/>
      </font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AAB4C5"/>
      <rgbColor rgb="00808080"/>
      <rgbColor rgb="009999FF"/>
      <rgbColor rgb="00993366"/>
      <rgbColor rgb="00F7F9FC"/>
      <rgbColor rgb="00EAF2FF"/>
      <rgbColor rgb="00660066"/>
      <rgbColor rgb="00FF8080"/>
      <rgbColor rgb="000066CC"/>
      <rgbColor rgb="00D9DEE7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B7280"/>
      <rgbColor rgb="009AA0A6"/>
      <rgbColor rgb="00003366"/>
      <rgbColor rgb="002E7D32"/>
      <rgbColor rgb="00003300"/>
      <rgbColor rgb="00333300"/>
      <rgbColor rgb="00C62828"/>
      <rgbColor rgb="00993366"/>
      <rgbColor rgb="002F5496"/>
      <rgbColor rgb="001F2937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absolute">
    <xdr:from>
      <xdr:col>0</xdr:col>
      <xdr:colOff>100000</xdr:colOff>
      <xdr:row>0</xdr:row>
      <xdr:rowOff>100000</xdr:rowOff>
    </xdr:from>
    <xdr:to>
      <xdr:col>3</xdr:col>
      <xdr:colOff>619740</xdr:colOff>
      <xdr:row>2</xdr:row>
      <xdr:rowOff>10250</xdr:rowOff>
    </xdr:to>
    <xdr:sp>
      <xdr:nvSpPr>
        <xdr:cNvPr id="2" name="AILabel"/>
        <xdr:cNvSpPr txBox="1"/>
      </xdr:nvSpPr>
      <xdr:spPr>
        <a:xfrm>
          <a:off x="99695" y="99695"/>
          <a:ext cx="2599690" cy="450215"/>
        </a:xfrm>
        <a:prstGeom prst="rect">
          <a:avLst/>
        </a:prstGeom>
        <a:solidFill>
          <a:srgbClr val="000000">
            <a:alpha val="50000"/>
          </a:srgbClr>
        </a:solidFill>
        <a:ln w="12700">
          <a:solidFill>
            <a:srgbClr val="FFFFFF"/>
          </a:solidFill>
        </a:ln>
      </xdr:spPr>
      <xdr:txBody>
        <a:bodyPr wrap="square" lIns="91440" tIns="45720" rIns="91440" bIns="45720" rtlCol="0" anchor="ctr"/>
        <a:lstStyle/>
        <a:p>
          <a:pPr algn="ctr"/>
          <a:r>
            <a:rPr lang="zh-CN" sz="1400" b="1" dirty="0">
              <a:solidFill>
                <a:srgbClr val="FFFFFF"/>
              </a:solidFill>
              <a:latin typeface="Arial" panose="020B0604020202020204"/>
              <a:ea typeface="宋体" panose="02010600030101010101" pitchFamily="7" charset="-122"/>
            </a:rPr>
            <a:t>含 AI 生成</a:t>
          </a:r>
          <a:endParaRPr lang="zh-CN" sz="1400" b="1" dirty="0">
            <a:solidFill>
              <a:srgbClr val="FFFFFF"/>
            </a:solidFill>
            <a:latin typeface="Arial" panose="020B0604020202020204"/>
            <a:ea typeface="宋体" panose="02010600030101010101" pitchFamily="7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35"/>
  <sheetViews>
    <sheetView tabSelected="1" workbookViewId="0">
      <selection activeCell="A1" sqref="A1:P1"/>
    </sheetView>
  </sheetViews>
  <sheetFormatPr defaultColWidth="7.69166666666667" defaultRowHeight="18.5"/>
  <cols>
    <col min="1" max="1" width="4.55" customWidth="1"/>
    <col min="2" max="2" width="10.0083333333333" customWidth="1"/>
    <col min="3" max="16" width="6.83333333333333" customWidth="1"/>
  </cols>
  <sheetData>
    <row r="1" ht="25.5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5.75" customHeight="1" spans="1:16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ht="19.5" customHeight="1" spans="1:16">
      <c r="A3" s="8" t="s">
        <v>2</v>
      </c>
      <c r="B3" s="8" t="s">
        <v>3</v>
      </c>
      <c r="C3" s="8" t="s">
        <v>4</v>
      </c>
      <c r="D3" s="8"/>
      <c r="E3" s="8"/>
      <c r="F3" s="8" t="s">
        <v>5</v>
      </c>
      <c r="G3" s="8"/>
      <c r="H3" s="8"/>
      <c r="I3" s="8" t="s">
        <v>6</v>
      </c>
      <c r="J3" s="8"/>
      <c r="K3" s="8"/>
      <c r="L3" s="8" t="s">
        <v>7</v>
      </c>
      <c r="M3" s="8"/>
      <c r="N3" s="8" t="s">
        <v>8</v>
      </c>
      <c r="O3" s="8"/>
      <c r="P3" s="8"/>
    </row>
    <row r="4" ht="18" customHeight="1" spans="1:16">
      <c r="A4" s="8"/>
      <c r="B4" s="8"/>
      <c r="C4" s="9" t="s">
        <v>9</v>
      </c>
      <c r="D4" s="9" t="s">
        <v>10</v>
      </c>
      <c r="E4" s="9" t="s">
        <v>11</v>
      </c>
      <c r="F4" s="9" t="s">
        <v>9</v>
      </c>
      <c r="G4" s="9" t="s">
        <v>10</v>
      </c>
      <c r="H4" s="9" t="s">
        <v>11</v>
      </c>
      <c r="I4" s="9" t="s">
        <v>9</v>
      </c>
      <c r="J4" s="9" t="s">
        <v>10</v>
      </c>
      <c r="K4" s="9" t="s">
        <v>11</v>
      </c>
      <c r="L4" s="9" t="s">
        <v>9</v>
      </c>
      <c r="M4" s="9" t="s">
        <v>10</v>
      </c>
      <c r="N4" s="9" t="s">
        <v>9</v>
      </c>
      <c r="O4" s="9" t="s">
        <v>10</v>
      </c>
      <c r="P4" s="9" t="s">
        <v>11</v>
      </c>
    </row>
    <row r="5" spans="1:16">
      <c r="A5" s="3">
        <v>1</v>
      </c>
      <c r="B5" s="10" t="s">
        <v>12</v>
      </c>
      <c r="C5" s="4">
        <v>121</v>
      </c>
      <c r="D5" s="4">
        <v>103</v>
      </c>
      <c r="E5" s="11">
        <f t="shared" ref="E5:E23" si="0">D5-C5</f>
        <v>-18</v>
      </c>
      <c r="F5" s="4">
        <v>141</v>
      </c>
      <c r="G5" s="4">
        <v>141</v>
      </c>
      <c r="H5" s="11">
        <f t="shared" ref="H5:H23" si="1">G5-F5</f>
        <v>0</v>
      </c>
      <c r="I5" s="4">
        <v>93</v>
      </c>
      <c r="J5" s="4">
        <v>115</v>
      </c>
      <c r="K5" s="11">
        <f t="shared" ref="K5:K23" si="2">J5-I5</f>
        <v>22</v>
      </c>
      <c r="L5" s="4">
        <v>779</v>
      </c>
      <c r="M5" s="4">
        <v>444</v>
      </c>
      <c r="N5" s="12">
        <v>14</v>
      </c>
      <c r="O5" s="12">
        <v>19</v>
      </c>
      <c r="P5" s="11">
        <f t="shared" ref="P5:P23" si="3">N5-O5</f>
        <v>-5</v>
      </c>
    </row>
    <row r="6" spans="1:16">
      <c r="A6" s="5">
        <v>2</v>
      </c>
      <c r="B6" s="13" t="s">
        <v>13</v>
      </c>
      <c r="C6" s="6">
        <v>128</v>
      </c>
      <c r="D6" s="6">
        <v>127</v>
      </c>
      <c r="E6" s="14">
        <f t="shared" si="0"/>
        <v>-1</v>
      </c>
      <c r="F6" s="6">
        <v>130</v>
      </c>
      <c r="G6" s="6">
        <v>115</v>
      </c>
      <c r="H6" s="14">
        <f t="shared" si="1"/>
        <v>-15</v>
      </c>
      <c r="I6" s="6">
        <v>84</v>
      </c>
      <c r="J6" s="6">
        <v>120</v>
      </c>
      <c r="K6" s="14">
        <f t="shared" si="2"/>
        <v>36</v>
      </c>
      <c r="L6" s="6">
        <v>765</v>
      </c>
      <c r="M6" s="6">
        <v>443</v>
      </c>
      <c r="N6" s="15">
        <v>24</v>
      </c>
      <c r="O6" s="15">
        <v>20</v>
      </c>
      <c r="P6" s="14">
        <f t="shared" si="3"/>
        <v>4</v>
      </c>
    </row>
    <row r="7" spans="1:16">
      <c r="A7" s="3">
        <v>3</v>
      </c>
      <c r="B7" s="10" t="s">
        <v>14</v>
      </c>
      <c r="C7" s="4">
        <v>99</v>
      </c>
      <c r="D7" s="4">
        <v>98</v>
      </c>
      <c r="E7" s="11">
        <f t="shared" si="0"/>
        <v>-1</v>
      </c>
      <c r="F7" s="4">
        <v>145</v>
      </c>
      <c r="G7" s="4">
        <v>128</v>
      </c>
      <c r="H7" s="11">
        <f t="shared" si="1"/>
        <v>-17</v>
      </c>
      <c r="I7" s="4">
        <v>57</v>
      </c>
      <c r="J7" s="4">
        <v>99</v>
      </c>
      <c r="K7" s="11">
        <f t="shared" si="2"/>
        <v>42</v>
      </c>
      <c r="L7" s="4">
        <v>690</v>
      </c>
      <c r="M7" s="4">
        <v>419</v>
      </c>
      <c r="N7" s="12">
        <v>100</v>
      </c>
      <c r="O7" s="12">
        <v>34</v>
      </c>
      <c r="P7" s="11">
        <f t="shared" si="3"/>
        <v>66</v>
      </c>
    </row>
    <row r="8" spans="1:16">
      <c r="A8" s="5">
        <v>4</v>
      </c>
      <c r="B8" s="13" t="s">
        <v>15</v>
      </c>
      <c r="C8" s="6">
        <v>106</v>
      </c>
      <c r="D8" s="6">
        <v>89</v>
      </c>
      <c r="E8" s="14">
        <f t="shared" si="0"/>
        <v>-17</v>
      </c>
      <c r="F8" s="6">
        <v>135</v>
      </c>
      <c r="G8" s="6">
        <v>124</v>
      </c>
      <c r="H8" s="14">
        <f t="shared" si="1"/>
        <v>-11</v>
      </c>
      <c r="I8" s="6">
        <v>69.5</v>
      </c>
      <c r="J8" s="6">
        <v>113.5</v>
      </c>
      <c r="K8" s="14">
        <f t="shared" si="2"/>
        <v>44</v>
      </c>
      <c r="L8" s="6">
        <v>697.5</v>
      </c>
      <c r="M8" s="6">
        <v>405.5</v>
      </c>
      <c r="N8" s="15">
        <v>91</v>
      </c>
      <c r="O8" s="15">
        <v>43</v>
      </c>
      <c r="P8" s="14">
        <f t="shared" si="3"/>
        <v>48</v>
      </c>
    </row>
    <row r="9" spans="1:16">
      <c r="A9" s="3">
        <v>5</v>
      </c>
      <c r="B9" s="10" t="s">
        <v>16</v>
      </c>
      <c r="C9" s="4">
        <v>105</v>
      </c>
      <c r="D9" s="4">
        <v>104</v>
      </c>
      <c r="E9" s="11">
        <f t="shared" si="0"/>
        <v>-1</v>
      </c>
      <c r="F9" s="4">
        <v>142</v>
      </c>
      <c r="G9" s="4">
        <v>136</v>
      </c>
      <c r="H9" s="11">
        <f t="shared" si="1"/>
        <v>-6</v>
      </c>
      <c r="I9" s="4">
        <v>46</v>
      </c>
      <c r="J9" s="4">
        <v>72</v>
      </c>
      <c r="K9" s="11">
        <f t="shared" si="2"/>
        <v>26</v>
      </c>
      <c r="L9" s="4">
        <v>678</v>
      </c>
      <c r="M9" s="4">
        <v>397</v>
      </c>
      <c r="N9" s="12">
        <v>120</v>
      </c>
      <c r="O9" s="12">
        <v>50</v>
      </c>
      <c r="P9" s="11">
        <f t="shared" si="3"/>
        <v>70</v>
      </c>
    </row>
    <row r="10" spans="1:16">
      <c r="A10" s="5">
        <v>6</v>
      </c>
      <c r="B10" s="13" t="s">
        <v>17</v>
      </c>
      <c r="C10" s="6">
        <v>119</v>
      </c>
      <c r="D10" s="6">
        <v>95</v>
      </c>
      <c r="E10" s="14">
        <f t="shared" si="0"/>
        <v>-24</v>
      </c>
      <c r="F10" s="6">
        <v>136</v>
      </c>
      <c r="G10" s="6">
        <v>81</v>
      </c>
      <c r="H10" s="14">
        <f t="shared" si="1"/>
        <v>-55</v>
      </c>
      <c r="I10" s="6">
        <v>110.5</v>
      </c>
      <c r="J10" s="6">
        <v>134.5</v>
      </c>
      <c r="K10" s="14">
        <f t="shared" si="2"/>
        <v>24</v>
      </c>
      <c r="L10" s="6">
        <v>766.5</v>
      </c>
      <c r="M10" s="6">
        <v>378.5</v>
      </c>
      <c r="N10" s="15">
        <v>22</v>
      </c>
      <c r="O10" s="15">
        <v>76</v>
      </c>
      <c r="P10" s="14">
        <f t="shared" si="3"/>
        <v>-54</v>
      </c>
    </row>
    <row r="11" spans="1:16">
      <c r="A11" s="3">
        <v>7</v>
      </c>
      <c r="B11" s="10" t="s">
        <v>18</v>
      </c>
      <c r="C11" s="4">
        <v>109</v>
      </c>
      <c r="D11" s="4">
        <v>104</v>
      </c>
      <c r="E11" s="11">
        <f t="shared" si="0"/>
        <v>-5</v>
      </c>
      <c r="F11" s="4">
        <v>125</v>
      </c>
      <c r="G11" s="4">
        <v>113</v>
      </c>
      <c r="H11" s="11">
        <f t="shared" si="1"/>
        <v>-12</v>
      </c>
      <c r="I11" s="4">
        <v>55</v>
      </c>
      <c r="J11" s="4">
        <v>97</v>
      </c>
      <c r="K11" s="11">
        <f t="shared" si="2"/>
        <v>42</v>
      </c>
      <c r="L11" s="4">
        <v>689</v>
      </c>
      <c r="M11" s="4">
        <v>371</v>
      </c>
      <c r="N11" s="12">
        <v>102</v>
      </c>
      <c r="O11" s="12">
        <v>87</v>
      </c>
      <c r="P11" s="11">
        <f t="shared" si="3"/>
        <v>15</v>
      </c>
    </row>
    <row r="12" spans="1:16">
      <c r="A12" s="5">
        <v>8</v>
      </c>
      <c r="B12" s="13" t="s">
        <v>19</v>
      </c>
      <c r="C12" s="6">
        <v>103</v>
      </c>
      <c r="D12" s="6">
        <v>92</v>
      </c>
      <c r="E12" s="14">
        <f t="shared" si="0"/>
        <v>-11</v>
      </c>
      <c r="F12" s="6">
        <v>124</v>
      </c>
      <c r="G12" s="6">
        <v>80</v>
      </c>
      <c r="H12" s="14">
        <f t="shared" si="1"/>
        <v>-44</v>
      </c>
      <c r="I12" s="6">
        <v>60</v>
      </c>
      <c r="J12" s="6">
        <v>114</v>
      </c>
      <c r="K12" s="14">
        <f t="shared" si="2"/>
        <v>54</v>
      </c>
      <c r="L12" s="6">
        <v>600</v>
      </c>
      <c r="M12" s="6">
        <v>362</v>
      </c>
      <c r="N12" s="15">
        <v>253</v>
      </c>
      <c r="O12" s="15">
        <v>106</v>
      </c>
      <c r="P12" s="14">
        <f t="shared" si="3"/>
        <v>147</v>
      </c>
    </row>
    <row r="13" spans="1:16">
      <c r="A13" s="3">
        <v>9</v>
      </c>
      <c r="B13" s="10" t="s">
        <v>20</v>
      </c>
      <c r="C13" s="4">
        <v>104</v>
      </c>
      <c r="D13" s="4">
        <v>93</v>
      </c>
      <c r="E13" s="11">
        <f t="shared" si="0"/>
        <v>-11</v>
      </c>
      <c r="F13" s="4">
        <v>127</v>
      </c>
      <c r="G13" s="4">
        <v>82</v>
      </c>
      <c r="H13" s="11">
        <f t="shared" si="1"/>
        <v>-45</v>
      </c>
      <c r="I13" s="4">
        <v>77</v>
      </c>
      <c r="J13" s="4">
        <v>126.5</v>
      </c>
      <c r="K13" s="11">
        <f t="shared" si="2"/>
        <v>49.5</v>
      </c>
      <c r="L13" s="4">
        <v>640</v>
      </c>
      <c r="M13" s="4">
        <v>349.5</v>
      </c>
      <c r="N13" s="12">
        <v>187</v>
      </c>
      <c r="O13" s="12">
        <v>126</v>
      </c>
      <c r="P13" s="11">
        <f t="shared" si="3"/>
        <v>61</v>
      </c>
    </row>
    <row r="14" spans="1:16">
      <c r="A14" s="5">
        <v>10</v>
      </c>
      <c r="B14" s="13" t="s">
        <v>21</v>
      </c>
      <c r="C14" s="6">
        <v>108</v>
      </c>
      <c r="D14" s="6">
        <v>93</v>
      </c>
      <c r="E14" s="14">
        <f t="shared" si="0"/>
        <v>-15</v>
      </c>
      <c r="F14" s="6">
        <v>107</v>
      </c>
      <c r="G14" s="6">
        <v>75</v>
      </c>
      <c r="H14" s="14">
        <f t="shared" si="1"/>
        <v>-32</v>
      </c>
      <c r="I14" s="6">
        <v>55.5</v>
      </c>
      <c r="J14" s="6">
        <v>113.5</v>
      </c>
      <c r="K14" s="14">
        <f t="shared" si="2"/>
        <v>58</v>
      </c>
      <c r="L14" s="6">
        <v>602.5</v>
      </c>
      <c r="M14" s="6">
        <v>345.5</v>
      </c>
      <c r="N14" s="15">
        <v>250</v>
      </c>
      <c r="O14" s="15">
        <v>136</v>
      </c>
      <c r="P14" s="14">
        <f t="shared" si="3"/>
        <v>114</v>
      </c>
    </row>
    <row r="15" spans="1:16">
      <c r="A15" s="3">
        <v>11</v>
      </c>
      <c r="B15" s="10" t="s">
        <v>22</v>
      </c>
      <c r="C15" s="4">
        <v>90</v>
      </c>
      <c r="D15" s="4">
        <v>97</v>
      </c>
      <c r="E15" s="11">
        <f t="shared" si="0"/>
        <v>7</v>
      </c>
      <c r="F15" s="4">
        <v>111</v>
      </c>
      <c r="G15" s="4">
        <v>74</v>
      </c>
      <c r="H15" s="11">
        <f t="shared" si="1"/>
        <v>-37</v>
      </c>
      <c r="I15" s="4">
        <v>54.5</v>
      </c>
      <c r="J15" s="4">
        <v>103.5</v>
      </c>
      <c r="K15" s="11">
        <f t="shared" si="2"/>
        <v>49</v>
      </c>
      <c r="L15" s="4">
        <v>580.5</v>
      </c>
      <c r="M15" s="4">
        <v>327.5</v>
      </c>
      <c r="N15" s="12">
        <v>293</v>
      </c>
      <c r="O15" s="12">
        <v>165</v>
      </c>
      <c r="P15" s="11">
        <f t="shared" si="3"/>
        <v>128</v>
      </c>
    </row>
    <row r="16" spans="1:16">
      <c r="A16" s="5">
        <v>12</v>
      </c>
      <c r="B16" s="13" t="s">
        <v>23</v>
      </c>
      <c r="C16" s="6">
        <v>100</v>
      </c>
      <c r="D16" s="6">
        <v>101</v>
      </c>
      <c r="E16" s="14">
        <f t="shared" si="0"/>
        <v>1</v>
      </c>
      <c r="F16" s="6">
        <v>96</v>
      </c>
      <c r="G16" s="6">
        <v>64</v>
      </c>
      <c r="H16" s="14">
        <f t="shared" si="1"/>
        <v>-32</v>
      </c>
      <c r="I16" s="6">
        <v>40.5</v>
      </c>
      <c r="J16" s="6">
        <v>102</v>
      </c>
      <c r="K16" s="14">
        <f t="shared" si="2"/>
        <v>61.5</v>
      </c>
      <c r="L16" s="6">
        <v>583.5</v>
      </c>
      <c r="M16" s="6">
        <v>324</v>
      </c>
      <c r="N16" s="15">
        <v>286</v>
      </c>
      <c r="O16" s="15">
        <v>174</v>
      </c>
      <c r="P16" s="14">
        <f t="shared" si="3"/>
        <v>112</v>
      </c>
    </row>
    <row r="17" spans="1:16">
      <c r="A17" s="3">
        <v>13</v>
      </c>
      <c r="B17" s="10" t="s">
        <v>24</v>
      </c>
      <c r="C17" s="4">
        <v>112</v>
      </c>
      <c r="D17" s="4">
        <v>81</v>
      </c>
      <c r="E17" s="11">
        <f t="shared" si="0"/>
        <v>-31</v>
      </c>
      <c r="F17" s="4">
        <v>81</v>
      </c>
      <c r="G17" s="4">
        <v>67</v>
      </c>
      <c r="H17" s="11">
        <f t="shared" si="1"/>
        <v>-14</v>
      </c>
      <c r="I17" s="4">
        <v>25.5</v>
      </c>
      <c r="J17" s="4">
        <v>93</v>
      </c>
      <c r="K17" s="11">
        <f t="shared" si="2"/>
        <v>67.5</v>
      </c>
      <c r="L17" s="4">
        <v>525.5</v>
      </c>
      <c r="M17" s="4">
        <v>293</v>
      </c>
      <c r="N17" s="12">
        <v>383</v>
      </c>
      <c r="O17" s="12">
        <v>232</v>
      </c>
      <c r="P17" s="11">
        <f t="shared" si="3"/>
        <v>151</v>
      </c>
    </row>
    <row r="18" spans="1:16">
      <c r="A18" s="5">
        <v>14</v>
      </c>
      <c r="B18" s="13" t="s">
        <v>25</v>
      </c>
      <c r="C18" s="6">
        <v>78</v>
      </c>
      <c r="D18" s="6">
        <v>91</v>
      </c>
      <c r="E18" s="14">
        <f t="shared" si="0"/>
        <v>13</v>
      </c>
      <c r="F18" s="6">
        <v>82</v>
      </c>
      <c r="G18" s="6">
        <v>68</v>
      </c>
      <c r="H18" s="14">
        <f t="shared" si="1"/>
        <v>-14</v>
      </c>
      <c r="I18" s="6">
        <v>47.5</v>
      </c>
      <c r="J18" s="6">
        <v>45</v>
      </c>
      <c r="K18" s="14">
        <f t="shared" si="2"/>
        <v>-2.5</v>
      </c>
      <c r="L18" s="6">
        <v>480.5</v>
      </c>
      <c r="M18" s="6">
        <v>274</v>
      </c>
      <c r="N18" s="15">
        <v>429</v>
      </c>
      <c r="O18" s="15">
        <v>271</v>
      </c>
      <c r="P18" s="14">
        <f t="shared" si="3"/>
        <v>158</v>
      </c>
    </row>
    <row r="19" spans="1:16">
      <c r="A19" s="3">
        <v>15</v>
      </c>
      <c r="B19" s="10" t="s">
        <v>26</v>
      </c>
      <c r="C19" s="4">
        <v>106</v>
      </c>
      <c r="D19" s="4">
        <v>88</v>
      </c>
      <c r="E19" s="11">
        <f t="shared" si="0"/>
        <v>-18</v>
      </c>
      <c r="F19" s="4">
        <v>118</v>
      </c>
      <c r="G19" s="4">
        <v>59</v>
      </c>
      <c r="H19" s="11">
        <f t="shared" si="1"/>
        <v>-59</v>
      </c>
      <c r="I19" s="4">
        <v>34</v>
      </c>
      <c r="J19" s="4">
        <v>46.5</v>
      </c>
      <c r="K19" s="11">
        <f t="shared" si="2"/>
        <v>12.5</v>
      </c>
      <c r="L19" s="4">
        <v>611</v>
      </c>
      <c r="M19" s="4">
        <v>261.5</v>
      </c>
      <c r="N19" s="12">
        <v>236</v>
      </c>
      <c r="O19" s="12">
        <v>308</v>
      </c>
      <c r="P19" s="11">
        <f t="shared" si="3"/>
        <v>-72</v>
      </c>
    </row>
    <row r="20" spans="1:16">
      <c r="A20" s="5">
        <v>16</v>
      </c>
      <c r="B20" s="13" t="s">
        <v>27</v>
      </c>
      <c r="C20" s="6">
        <v>104</v>
      </c>
      <c r="D20" s="6">
        <v>90</v>
      </c>
      <c r="E20" s="14">
        <f t="shared" si="0"/>
        <v>-14</v>
      </c>
      <c r="F20" s="6">
        <v>58</v>
      </c>
      <c r="G20" s="6">
        <v>44</v>
      </c>
      <c r="H20" s="14">
        <f t="shared" si="1"/>
        <v>-14</v>
      </c>
      <c r="I20" s="6">
        <v>37</v>
      </c>
      <c r="J20" s="6">
        <v>80</v>
      </c>
      <c r="K20" s="14">
        <f t="shared" si="2"/>
        <v>43</v>
      </c>
      <c r="L20" s="6">
        <v>521</v>
      </c>
      <c r="M20" s="6">
        <v>256</v>
      </c>
      <c r="N20" s="15">
        <v>388</v>
      </c>
      <c r="O20" s="15">
        <v>318</v>
      </c>
      <c r="P20" s="14">
        <f t="shared" si="3"/>
        <v>70</v>
      </c>
    </row>
    <row r="21" spans="1:16">
      <c r="A21" s="3">
        <v>17</v>
      </c>
      <c r="B21" s="10" t="s">
        <v>28</v>
      </c>
      <c r="C21" s="4">
        <v>103</v>
      </c>
      <c r="D21" s="4">
        <v>84</v>
      </c>
      <c r="E21" s="11">
        <f t="shared" si="0"/>
        <v>-19</v>
      </c>
      <c r="F21" s="4">
        <v>97</v>
      </c>
      <c r="G21" s="4">
        <v>30</v>
      </c>
      <c r="H21" s="11">
        <f t="shared" si="1"/>
        <v>-67</v>
      </c>
      <c r="I21" s="4">
        <v>49.5</v>
      </c>
      <c r="J21" s="4">
        <v>87</v>
      </c>
      <c r="K21" s="11">
        <f t="shared" si="2"/>
        <v>37.5</v>
      </c>
      <c r="L21" s="4">
        <v>606.5</v>
      </c>
      <c r="M21" s="4">
        <v>248</v>
      </c>
      <c r="N21" s="12">
        <v>244</v>
      </c>
      <c r="O21" s="12">
        <v>340</v>
      </c>
      <c r="P21" s="11">
        <f t="shared" si="3"/>
        <v>-96</v>
      </c>
    </row>
    <row r="22" spans="1:16">
      <c r="A22" s="5">
        <v>18</v>
      </c>
      <c r="B22" s="13" t="s">
        <v>29</v>
      </c>
      <c r="C22" s="6">
        <v>111</v>
      </c>
      <c r="D22" s="6">
        <v>59</v>
      </c>
      <c r="E22" s="14">
        <f t="shared" si="0"/>
        <v>-52</v>
      </c>
      <c r="F22" s="6">
        <v>131</v>
      </c>
      <c r="G22" s="6">
        <v>76</v>
      </c>
      <c r="H22" s="14">
        <f t="shared" si="1"/>
        <v>-55</v>
      </c>
      <c r="I22" s="6">
        <v>95</v>
      </c>
      <c r="J22" s="6">
        <v>57.5</v>
      </c>
      <c r="K22" s="14">
        <f t="shared" si="2"/>
        <v>-37.5</v>
      </c>
      <c r="L22" s="6">
        <v>713</v>
      </c>
      <c r="M22" s="6">
        <v>240</v>
      </c>
      <c r="N22" s="15">
        <v>67</v>
      </c>
      <c r="O22" s="15">
        <v>353</v>
      </c>
      <c r="P22" s="14">
        <f t="shared" si="3"/>
        <v>-286</v>
      </c>
    </row>
    <row r="23" spans="1:16">
      <c r="A23" s="3">
        <v>19</v>
      </c>
      <c r="B23" s="10" t="s">
        <v>30</v>
      </c>
      <c r="C23" s="4">
        <v>94</v>
      </c>
      <c r="D23" s="4">
        <v>62</v>
      </c>
      <c r="E23" s="11">
        <f t="shared" si="0"/>
        <v>-32</v>
      </c>
      <c r="F23" s="4">
        <v>98</v>
      </c>
      <c r="G23" s="4">
        <v>70</v>
      </c>
      <c r="H23" s="11">
        <f t="shared" si="1"/>
        <v>-28</v>
      </c>
      <c r="I23" s="4">
        <v>30.5</v>
      </c>
      <c r="J23" s="4">
        <v>35.5</v>
      </c>
      <c r="K23" s="11">
        <f t="shared" si="2"/>
        <v>5</v>
      </c>
      <c r="L23" s="4">
        <v>564.5</v>
      </c>
      <c r="M23" s="4">
        <v>221.5</v>
      </c>
      <c r="N23" s="12">
        <v>318</v>
      </c>
      <c r="O23" s="12">
        <v>388</v>
      </c>
      <c r="P23" s="11">
        <f t="shared" si="3"/>
        <v>-70</v>
      </c>
    </row>
    <row r="24" spans="1:16">
      <c r="A24" s="5">
        <v>20</v>
      </c>
      <c r="B24" s="13" t="s">
        <v>31</v>
      </c>
      <c r="C24" s="6">
        <v>0</v>
      </c>
      <c r="D24" s="6">
        <v>63</v>
      </c>
      <c r="E24" s="5" t="s">
        <v>32</v>
      </c>
      <c r="F24" s="6">
        <v>0</v>
      </c>
      <c r="G24" s="6">
        <v>0</v>
      </c>
      <c r="H24" s="5" t="s">
        <v>32</v>
      </c>
      <c r="I24" s="6">
        <v>0</v>
      </c>
      <c r="J24" s="6">
        <v>60.5</v>
      </c>
      <c r="K24" s="5" t="s">
        <v>32</v>
      </c>
      <c r="L24" s="6">
        <v>0</v>
      </c>
      <c r="M24" s="6">
        <v>169.5</v>
      </c>
      <c r="N24" s="15">
        <v>501</v>
      </c>
      <c r="O24" s="15">
        <v>461</v>
      </c>
      <c r="P24" s="5" t="s">
        <v>32</v>
      </c>
    </row>
    <row r="25" spans="1:16">
      <c r="A25" s="3">
        <v>21</v>
      </c>
      <c r="B25" s="10" t="s">
        <v>33</v>
      </c>
      <c r="C25" s="4">
        <v>75</v>
      </c>
      <c r="D25" s="4">
        <v>57</v>
      </c>
      <c r="E25" s="11">
        <f>D25-C25</f>
        <v>-18</v>
      </c>
      <c r="F25" s="4">
        <v>16</v>
      </c>
      <c r="G25" s="4">
        <v>10</v>
      </c>
      <c r="H25" s="11">
        <f>G25-F25</f>
        <v>-6</v>
      </c>
      <c r="I25" s="4">
        <v>30</v>
      </c>
      <c r="J25" s="4">
        <v>57</v>
      </c>
      <c r="K25" s="11">
        <f>J25-I25</f>
        <v>27</v>
      </c>
      <c r="L25" s="4">
        <v>324</v>
      </c>
      <c r="M25" s="4">
        <v>165.5</v>
      </c>
      <c r="N25" s="12">
        <v>492</v>
      </c>
      <c r="O25" s="12">
        <v>464</v>
      </c>
      <c r="P25" s="11">
        <f>N25-O25</f>
        <v>28</v>
      </c>
    </row>
    <row r="26" spans="1:16">
      <c r="A26" s="5">
        <v>22</v>
      </c>
      <c r="B26" s="13" t="s">
        <v>34</v>
      </c>
      <c r="C26" s="6">
        <v>36</v>
      </c>
      <c r="D26" s="6">
        <v>30</v>
      </c>
      <c r="E26" s="14">
        <f>D26-C26</f>
        <v>-6</v>
      </c>
      <c r="F26" s="6">
        <v>28</v>
      </c>
      <c r="G26" s="6">
        <v>18</v>
      </c>
      <c r="H26" s="14">
        <f>G26-F26</f>
        <v>-10</v>
      </c>
      <c r="I26" s="6">
        <v>37</v>
      </c>
      <c r="J26" s="6">
        <v>29</v>
      </c>
      <c r="K26" s="14">
        <f>J26-I26</f>
        <v>-8</v>
      </c>
      <c r="L26" s="6">
        <v>396</v>
      </c>
      <c r="M26" s="6">
        <v>118.5</v>
      </c>
      <c r="N26" s="15">
        <v>473</v>
      </c>
      <c r="O26" s="15">
        <v>488</v>
      </c>
      <c r="P26" s="14">
        <f>N26-O26</f>
        <v>-15</v>
      </c>
    </row>
    <row r="27" spans="1:16">
      <c r="A27" s="3">
        <v>23</v>
      </c>
      <c r="B27" s="10" t="s">
        <v>35</v>
      </c>
      <c r="C27" s="4">
        <v>0</v>
      </c>
      <c r="D27" s="4">
        <v>59</v>
      </c>
      <c r="E27" s="3" t="s">
        <v>32</v>
      </c>
      <c r="F27" s="4">
        <v>0</v>
      </c>
      <c r="G27" s="4">
        <v>13</v>
      </c>
      <c r="H27" s="3" t="s">
        <v>32</v>
      </c>
      <c r="I27" s="4">
        <v>0</v>
      </c>
      <c r="J27" s="4">
        <v>10.5</v>
      </c>
      <c r="K27" s="3" t="s">
        <v>32</v>
      </c>
      <c r="L27" s="4">
        <v>0</v>
      </c>
      <c r="M27" s="4">
        <v>113</v>
      </c>
      <c r="N27" s="12">
        <v>502</v>
      </c>
      <c r="O27" s="12">
        <v>490</v>
      </c>
      <c r="P27" s="3" t="s">
        <v>32</v>
      </c>
    </row>
    <row r="28" spans="1:16">
      <c r="A28" s="5">
        <v>24</v>
      </c>
      <c r="B28" s="13" t="s">
        <v>36</v>
      </c>
      <c r="C28" s="6">
        <v>47</v>
      </c>
      <c r="D28" s="6">
        <v>49</v>
      </c>
      <c r="E28" s="14">
        <f>D28-C28</f>
        <v>2</v>
      </c>
      <c r="F28" s="6">
        <v>20</v>
      </c>
      <c r="G28" s="6">
        <v>20</v>
      </c>
      <c r="H28" s="14">
        <f>G28-F28</f>
        <v>0</v>
      </c>
      <c r="I28" s="6">
        <v>16.5</v>
      </c>
      <c r="J28" s="6">
        <v>15</v>
      </c>
      <c r="K28" s="14">
        <f>J28-I28</f>
        <v>-1.5</v>
      </c>
      <c r="L28" s="6">
        <v>240.5</v>
      </c>
      <c r="M28" s="6">
        <v>101</v>
      </c>
      <c r="N28" s="15">
        <v>497</v>
      </c>
      <c r="O28" s="15">
        <v>493</v>
      </c>
      <c r="P28" s="14">
        <f>N28-O28</f>
        <v>4</v>
      </c>
    </row>
    <row r="29" ht="19.25" spans="1:16">
      <c r="A29" s="3">
        <v>25</v>
      </c>
      <c r="B29" s="10" t="s">
        <v>37</v>
      </c>
      <c r="C29" s="4">
        <v>0</v>
      </c>
      <c r="D29" s="4">
        <v>0</v>
      </c>
      <c r="E29" s="3" t="s">
        <v>32</v>
      </c>
      <c r="F29" s="4">
        <v>0</v>
      </c>
      <c r="G29" s="4">
        <v>0</v>
      </c>
      <c r="H29" s="3" t="s">
        <v>32</v>
      </c>
      <c r="I29" s="4">
        <v>0</v>
      </c>
      <c r="J29" s="4">
        <v>0</v>
      </c>
      <c r="K29" s="3" t="s">
        <v>32</v>
      </c>
      <c r="L29" s="4">
        <v>0</v>
      </c>
      <c r="M29" s="4">
        <v>0</v>
      </c>
      <c r="N29" s="12">
        <v>500</v>
      </c>
      <c r="O29" s="12">
        <v>499</v>
      </c>
      <c r="P29" s="3" t="s">
        <v>32</v>
      </c>
    </row>
    <row r="30" ht="18" customHeight="1" spans="1:16">
      <c r="A30" s="16"/>
      <c r="B30" s="17" t="s">
        <v>38</v>
      </c>
      <c r="C30" s="18">
        <f>AVERAGEIF(C5:C29,"&lt;&gt;0")</f>
        <v>98.0909090909091</v>
      </c>
      <c r="D30" s="18">
        <f>AVERAGEIF(D5:D29,"&lt;&gt;0")</f>
        <v>83.7083333333333</v>
      </c>
      <c r="E30" s="19">
        <f>AVERAGE(E5:E29)</f>
        <v>-12.3181818181818</v>
      </c>
      <c r="F30" s="18">
        <f>AVERAGEIF(F5:F29,"&lt;&gt;0")</f>
        <v>102.181818181818</v>
      </c>
      <c r="G30" s="18">
        <f>AVERAGEIF(G5:G29,"&lt;&gt;0")</f>
        <v>73.3913043478261</v>
      </c>
      <c r="H30" s="19">
        <f>AVERAGE(H5:H29)</f>
        <v>-26.0454545454545</v>
      </c>
      <c r="I30" s="18">
        <f>AVERAGEIF(I5:I29,"&lt;&gt;0")</f>
        <v>54.7727272727273</v>
      </c>
      <c r="J30" s="18">
        <f>AVERAGEIF(J5:J29,"&lt;&gt;0")</f>
        <v>80.2916666666667</v>
      </c>
      <c r="K30" s="19">
        <f>AVERAGE(K5:K29)</f>
        <v>29.5909090909091</v>
      </c>
      <c r="L30" s="18">
        <f>AVERAGEIF(L5:L29,"&lt;&gt;0")</f>
        <v>593.363636363636</v>
      </c>
      <c r="M30" s="18">
        <f>AVERAGEIF(M5:M29,"&lt;&gt;0")</f>
        <v>292.833333333333</v>
      </c>
      <c r="N30" s="18">
        <f>AVERAGE(N5:N29)</f>
        <v>270.88</v>
      </c>
      <c r="O30" s="18">
        <f>AVERAGE(O5:O29)</f>
        <v>245.64</v>
      </c>
      <c r="P30" s="19">
        <f>AVERAGE(P5:P29)</f>
        <v>26.2727272727273</v>
      </c>
    </row>
    <row r="32" ht="15" customHeight="1" spans="1:16">
      <c r="A32" s="20" t="s">
        <v>39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</row>
    <row r="33" spans="1:16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</row>
    <row r="34" spans="1:16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</row>
    <row r="35" spans="1:16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</row>
  </sheetData>
  <mergeCells count="10">
    <mergeCell ref="A1:P1"/>
    <mergeCell ref="A2:P2"/>
    <mergeCell ref="C3:E3"/>
    <mergeCell ref="F3:H3"/>
    <mergeCell ref="I3:K3"/>
    <mergeCell ref="L3:M3"/>
    <mergeCell ref="N3:P3"/>
    <mergeCell ref="A3:A4"/>
    <mergeCell ref="B3:B4"/>
    <mergeCell ref="A32:P35"/>
  </mergeCells>
  <conditionalFormatting sqref="E5:E29">
    <cfRule type="cellIs" dxfId="0" priority="2" operator="greaterThan">
      <formula>0</formula>
    </cfRule>
    <cfRule type="cellIs" dxfId="1" priority="3" operator="lessThan">
      <formula>0</formula>
    </cfRule>
    <cfRule type="cellIs" dxfId="2" priority="4" operator="equal">
      <formula>0</formula>
    </cfRule>
  </conditionalFormatting>
  <conditionalFormatting sqref="H5:H29">
    <cfRule type="cellIs" dxfId="0" priority="5" operator="greaterThan">
      <formula>0</formula>
    </cfRule>
    <cfRule type="cellIs" dxfId="1" priority="6" operator="lessThan">
      <formula>0</formula>
    </cfRule>
    <cfRule type="cellIs" dxfId="2" priority="7" operator="equal">
      <formula>0</formula>
    </cfRule>
  </conditionalFormatting>
  <conditionalFormatting sqref="K5:K29">
    <cfRule type="cellIs" dxfId="0" priority="8" operator="greaterThan">
      <formula>0</formula>
    </cfRule>
    <cfRule type="cellIs" dxfId="1" priority="9" operator="lessThan">
      <formula>0</formula>
    </cfRule>
    <cfRule type="cellIs" dxfId="2" priority="10" operator="equal">
      <formula>0</formula>
    </cfRule>
  </conditionalFormatting>
  <conditionalFormatting sqref="P5:P29">
    <cfRule type="cellIs" dxfId="0" priority="11" operator="greaterThan">
      <formula>0</formula>
    </cfRule>
    <cfRule type="cellIs" dxfId="1" priority="12" operator="lessThan">
      <formula>0</formula>
    </cfRule>
    <cfRule type="cellIs" dxfId="2" priority="13" operator="equal">
      <formula>0</formula>
    </cfRule>
  </conditionalFormatting>
  <pageMargins left="0.3" right="0.3" top="0.5" bottom="0.5" header="0.511811023622047" footer="0.511811023622047"/>
  <pageSetup paperSize="9" fitToHeight="0" orientation="landscape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"/>
  <sheetViews>
    <sheetView workbookViewId="0">
      <selection activeCell="A1" sqref="A1:D1"/>
    </sheetView>
  </sheetViews>
  <sheetFormatPr defaultColWidth="7.69166666666667" defaultRowHeight="18.5" outlineLevelCol="3"/>
  <cols>
    <col min="1" max="1" width="10.0083333333333" customWidth="1"/>
    <col min="2" max="2" width="7.28333333333333" customWidth="1"/>
    <col min="3" max="4" width="10.0083333333333" customWidth="1"/>
  </cols>
  <sheetData>
    <row r="1" ht="24" customHeight="1" spans="1:4">
      <c r="A1" s="1" t="s">
        <v>40</v>
      </c>
      <c r="B1" s="1"/>
      <c r="C1" s="1"/>
      <c r="D1" s="1"/>
    </row>
    <row r="2" spans="1:4">
      <c r="A2" s="2" t="s">
        <v>3</v>
      </c>
      <c r="B2" s="2" t="s">
        <v>41</v>
      </c>
      <c r="C2" s="2" t="s">
        <v>42</v>
      </c>
      <c r="D2" s="2" t="s">
        <v>43</v>
      </c>
    </row>
    <row r="3" spans="1:4">
      <c r="A3" s="3" t="s">
        <v>44</v>
      </c>
      <c r="B3" s="3" t="s">
        <v>45</v>
      </c>
      <c r="C3" s="4">
        <v>535</v>
      </c>
      <c r="D3" s="4" t="s">
        <v>32</v>
      </c>
    </row>
    <row r="4" spans="1:4">
      <c r="A4" s="5" t="s">
        <v>46</v>
      </c>
      <c r="B4" s="5" t="s">
        <v>45</v>
      </c>
      <c r="C4" s="6">
        <v>483</v>
      </c>
      <c r="D4" s="6" t="s">
        <v>32</v>
      </c>
    </row>
    <row r="5" spans="1:4">
      <c r="A5" s="3" t="s">
        <v>47</v>
      </c>
      <c r="B5" s="3" t="s">
        <v>45</v>
      </c>
      <c r="C5" s="4">
        <v>438.5</v>
      </c>
      <c r="D5" s="4" t="s">
        <v>32</v>
      </c>
    </row>
    <row r="6" spans="1:4">
      <c r="A6" s="5" t="s">
        <v>48</v>
      </c>
      <c r="B6" s="5" t="s">
        <v>45</v>
      </c>
      <c r="C6" s="6">
        <v>218.5</v>
      </c>
      <c r="D6" s="6" t="s">
        <v>32</v>
      </c>
    </row>
    <row r="7" spans="1:4">
      <c r="A7" s="3" t="s">
        <v>49</v>
      </c>
      <c r="B7" s="3" t="s">
        <v>50</v>
      </c>
      <c r="C7" s="4" t="s">
        <v>32</v>
      </c>
      <c r="D7" s="4">
        <v>401.5</v>
      </c>
    </row>
    <row r="8" spans="1:4">
      <c r="A8" s="5" t="s">
        <v>51</v>
      </c>
      <c r="B8" s="5" t="s">
        <v>50</v>
      </c>
      <c r="C8" s="6" t="s">
        <v>32</v>
      </c>
      <c r="D8" s="6">
        <v>317</v>
      </c>
    </row>
    <row r="9" spans="1:4">
      <c r="A9" s="3" t="s">
        <v>52</v>
      </c>
      <c r="B9" s="3" t="s">
        <v>50</v>
      </c>
      <c r="C9" s="4" t="s">
        <v>32</v>
      </c>
      <c r="D9" s="4">
        <v>293</v>
      </c>
    </row>
    <row r="10" spans="1:4">
      <c r="A10" s="5" t="s">
        <v>53</v>
      </c>
      <c r="B10" s="5" t="s">
        <v>50</v>
      </c>
      <c r="C10" s="6" t="s">
        <v>32</v>
      </c>
      <c r="D10" s="6">
        <v>269.5</v>
      </c>
    </row>
  </sheetData>
  <mergeCells count="1">
    <mergeCell ref="A1:D1"/>
  </mergeCells>
  <pageMargins left="0.75" right="0.75" top="1" bottom="1" header="0.511811023622047" footer="0.511811023622047"/>
  <pageSetup paperSize="9" orientation="portrait" horizontalDpi="300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LibreOffice/26.2.2.2$Windows_X86_64 LibreOffice_project/1f77d10d6938fd34972958f64b2bcfa54f8b1ba5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逐生对比</vt:lpstr>
      <vt:lpstr>转入转出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67302</cp:lastModifiedBy>
  <cp:revision>0</cp:revision>
  <dcterms:created xsi:type="dcterms:W3CDTF">2026-10-18T01:41:00Z</dcterms:created>
  <dcterms:modified xsi:type="dcterms:W3CDTF">2026-10-18T01:58:56Z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0BFE47AE59C646F1B61E3EAF8361FED3_13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